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esktop\WALNE\Walne_24_05_2018\"/>
    </mc:Choice>
  </mc:AlternateContent>
  <bookViews>
    <workbookView xWindow="0" yWindow="0" windowWidth="28800" windowHeight="12210"/>
  </bookViews>
  <sheets>
    <sheet name="KOSZTY + PRZYCHOD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42" i="1" l="1"/>
  <c r="D45" i="1" l="1"/>
  <c r="D24" i="1"/>
  <c r="C24" i="1"/>
  <c r="D34" i="1" l="1"/>
  <c r="D30" i="1"/>
  <c r="D35" i="1" s="1"/>
  <c r="D47" i="1" l="1"/>
  <c r="C34" i="1"/>
  <c r="C35" i="1" l="1"/>
  <c r="C47" i="1" l="1"/>
  <c r="D49" i="1" s="1"/>
  <c r="D50" i="1" l="1"/>
</calcChain>
</file>

<file path=xl/sharedStrings.xml><?xml version="1.0" encoding="utf-8"?>
<sst xmlns="http://schemas.openxmlformats.org/spreadsheetml/2006/main" count="80" uniqueCount="78">
  <si>
    <t>DZIAŁANIE</t>
  </si>
  <si>
    <t>Projekt: Podnoszenie jakości obsługi klienta w hotelarstwie</t>
  </si>
  <si>
    <t>1.</t>
  </si>
  <si>
    <t>3.</t>
  </si>
  <si>
    <t>AGROTRAVEL</t>
  </si>
  <si>
    <t>KOSZTY PLANOWANE</t>
  </si>
  <si>
    <t>5.</t>
  </si>
  <si>
    <t>6.</t>
  </si>
  <si>
    <t>Wydawnictwa</t>
  </si>
  <si>
    <t>Targi Turystyczne</t>
  </si>
  <si>
    <t>PR</t>
  </si>
  <si>
    <t>7.</t>
  </si>
  <si>
    <t>8.</t>
  </si>
  <si>
    <t>9.</t>
  </si>
  <si>
    <t>4.</t>
  </si>
  <si>
    <t>10.</t>
  </si>
  <si>
    <t>11.</t>
  </si>
  <si>
    <t>12.</t>
  </si>
  <si>
    <t>13.</t>
  </si>
  <si>
    <t>14.</t>
  </si>
  <si>
    <t>RAZEM</t>
  </si>
  <si>
    <t xml:space="preserve">KOSZTY ZWIĄZANE Z PROJEKTEM GREEN VELO – UMOWA PARTNERSKA </t>
  </si>
  <si>
    <t>Koszty regionalne według umowy partnerskiej</t>
  </si>
  <si>
    <t>15.</t>
  </si>
  <si>
    <t>16.</t>
  </si>
  <si>
    <t>17.</t>
  </si>
  <si>
    <t>KOSZTY ZWIĄZANE Z PROJEKTEM GREEN VELO-TRWAŁOŚĆ</t>
  </si>
  <si>
    <t>18.</t>
  </si>
  <si>
    <t>Trwałość- obsługa techniczna portalu</t>
  </si>
  <si>
    <t>Trwałość obsługa techniczna witacze i oznakowanie</t>
  </si>
  <si>
    <t>KOSZTY DZIAŁALNOŚCI ADMINISTRACYJNEJ</t>
  </si>
  <si>
    <t>21.</t>
  </si>
  <si>
    <t>Składki Członkowskie</t>
  </si>
  <si>
    <t>RAZEM KOSZTY STATUTOWE</t>
  </si>
  <si>
    <t>RAZEM KOSZTY STATUTOWE I ADMINISTRACYJNE</t>
  </si>
  <si>
    <t>Projekt: Ochrona i promocja wielowiekowej spuścizny kulturowej Gór Świętokrzyskich poprzez rozbudowę Parku Dziedzictwa Gór Świętokrzyskich na terenie Gminy Nowa Słupia</t>
  </si>
  <si>
    <t>2.</t>
  </si>
  <si>
    <t>PRZYCHODY</t>
  </si>
  <si>
    <t>KOSZTY+ PRZYCHODY  DZIAŁALNOŚCI STATUTOWEJ ROT</t>
  </si>
  <si>
    <t>Zużycie mat i energii</t>
  </si>
  <si>
    <t>Usługi obce</t>
  </si>
  <si>
    <t xml:space="preserve">Podatki i opłaty </t>
  </si>
  <si>
    <t xml:space="preserve">Pozostałe </t>
  </si>
  <si>
    <t>22.</t>
  </si>
  <si>
    <t xml:space="preserve">Wynik </t>
  </si>
  <si>
    <t>Projekt: Doświadczenie i umiejętności zawodowe sukcesem na rynku pracy- koszty działań projektowych</t>
  </si>
  <si>
    <t>3a</t>
  </si>
  <si>
    <t>Projekt: Doświadczenie i umiejętności zawodowe sukcesem na rynku pracy- koszty pośrednie stałe</t>
  </si>
  <si>
    <t>Projekt: Świętokrzyscy hotelarze dla rynku pracy- koszty działań projektowych</t>
  </si>
  <si>
    <t>4a.</t>
  </si>
  <si>
    <t>Świętokrzyscy hotelarze dla rynku pracy- koszty pośrednie stałe</t>
  </si>
  <si>
    <t>4b.</t>
  </si>
  <si>
    <t>Projekt: Świętokrzyscy hotelarze dla rynku pracy kontynuacja- koszty działań projektowych</t>
  </si>
  <si>
    <t>5a.</t>
  </si>
  <si>
    <t>Projekt: Świętokrzyscy hotelarze dla rynku pracy kontynuacja- koszty pośrednie stałe</t>
  </si>
  <si>
    <t>Działania z udziałem kapsuły 5D</t>
  </si>
  <si>
    <t>Logo Rot</t>
  </si>
  <si>
    <t xml:space="preserve">RCIT
- działania na rzecz komercjalizacji- wprowadzenie sprzedaży + Cyfrowy system IT (aktualizacja CMS+ wymiana sprzętu komputerowego)
</t>
  </si>
  <si>
    <t xml:space="preserve">Inne działania statutowe
(delegacje służbowe, umowy o dzieło/zlecenie, obsługa prawna, Park Dziedzictwa, koszty 15-lecia ROT z 2017 r.)
</t>
  </si>
  <si>
    <t>23.</t>
  </si>
  <si>
    <t>24.</t>
  </si>
  <si>
    <t>25.</t>
  </si>
  <si>
    <t>Event zagraniczny</t>
  </si>
  <si>
    <t>Badania wizerunkowe</t>
  </si>
  <si>
    <t>Facebook</t>
  </si>
  <si>
    <t>Koszty osobowe (w tym wynagrodzenia i narzuty  ZUS</t>
  </si>
  <si>
    <t>RAZEM KOSZTY ADMINISTRACYJNE</t>
  </si>
  <si>
    <t xml:space="preserve">Razem </t>
  </si>
  <si>
    <t>Projekt dofinansowany ze środków MSiT „Odnowienie oznakowania na szlaku ARCHEO-GEO”</t>
  </si>
  <si>
    <t>19.</t>
  </si>
  <si>
    <t>20.</t>
  </si>
  <si>
    <t>26.</t>
  </si>
  <si>
    <t>27.</t>
  </si>
  <si>
    <t xml:space="preserve">Projekt dofinansowany ze środków MSiT „Cykl działań rozwojowo- promocyjnych na rzecz budowy silnych marek:  Wschodni Szlak Green Velo oraz Świętokrzyskie- klucz do zdrowia” </t>
  </si>
  <si>
    <t>Wynik uwzględniający stratę -106 970,67 zł</t>
  </si>
  <si>
    <t>28.</t>
  </si>
  <si>
    <t>Stworzenie nowej strony ROTWŚ www.rot.swietokrzyskie.travel</t>
  </si>
  <si>
    <t>Świętokrzyscy hotelarze dla rynku pracy- wkład własny pieniężny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</si>
</sst>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4" fontId="2" fillId="0" borderId="1" xfId="0" applyNumberFormat="1" applyFont="1" applyBorder="1"/>
    <xf numFmtId="44" fontId="2" fillId="0" borderId="0" xfId="0" applyNumberFormat="1" applyFont="1"/>
    <xf numFmtId="0" fontId="5" fillId="0" borderId="0" xfId="0" applyFont="1"/>
    <xf numFmtId="0" fontId="5" fillId="3" borderId="1" xfId="0" applyFont="1" applyFill="1" applyBorder="1"/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44" fontId="5" fillId="4" borderId="1" xfId="0" applyNumberFormat="1" applyFont="1" applyFill="1" applyBorder="1" applyAlignment="1">
      <alignment vertical="center"/>
    </xf>
    <xf numFmtId="44" fontId="5" fillId="0" borderId="1" xfId="0" applyNumberFormat="1" applyFont="1" applyBorder="1"/>
    <xf numFmtId="0" fontId="5" fillId="0" borderId="1" xfId="0" applyFont="1" applyBorder="1"/>
    <xf numFmtId="44" fontId="5" fillId="4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Border="1"/>
    <xf numFmtId="44" fontId="8" fillId="0" borderId="0" xfId="0" applyNumberFormat="1" applyFont="1"/>
    <xf numFmtId="44" fontId="5" fillId="0" borderId="0" xfId="0" applyNumberFormat="1" applyFont="1"/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/>
    <xf numFmtId="44" fontId="9" fillId="0" borderId="1" xfId="0" applyNumberFormat="1" applyFont="1" applyBorder="1"/>
    <xf numFmtId="44" fontId="9" fillId="0" borderId="1" xfId="0" applyNumberFormat="1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44" fontId="5" fillId="0" borderId="1" xfId="0" applyNumberFormat="1" applyFont="1" applyFill="1" applyBorder="1"/>
    <xf numFmtId="44" fontId="9" fillId="0" borderId="1" xfId="0" applyNumberFormat="1" applyFont="1" applyBorder="1" applyAlignment="1">
      <alignment horizontal="right" vertical="center"/>
    </xf>
    <xf numFmtId="8" fontId="9" fillId="0" borderId="1" xfId="0" applyNumberFormat="1" applyFont="1" applyBorder="1" applyAlignment="1">
      <alignment horizontal="right" vertical="center"/>
    </xf>
    <xf numFmtId="44" fontId="1" fillId="0" borderId="0" xfId="0" applyNumberFormat="1" applyFont="1"/>
    <xf numFmtId="0" fontId="10" fillId="3" borderId="1" xfId="0" applyFont="1" applyFill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4" fontId="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4" fontId="5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31" zoomScaleNormal="100" workbookViewId="0">
      <selection activeCell="H53" sqref="H53"/>
    </sheetView>
  </sheetViews>
  <sheetFormatPr defaultRowHeight="15" x14ac:dyDescent="0.25"/>
  <cols>
    <col min="1" max="1" width="4.5703125" style="3" customWidth="1"/>
    <col min="2" max="2" width="42" style="3" customWidth="1"/>
    <col min="3" max="3" width="15.5703125" style="13" customWidth="1"/>
    <col min="4" max="4" width="18.28515625" style="13" customWidth="1"/>
    <col min="5" max="5" width="13.42578125" style="3" bestFit="1" customWidth="1"/>
    <col min="6" max="6" width="9.140625" style="3"/>
    <col min="7" max="7" width="5" style="3" customWidth="1"/>
    <col min="8" max="8" width="18.42578125" style="3" customWidth="1"/>
    <col min="9" max="11" width="15.85546875" style="3" customWidth="1"/>
    <col min="12" max="16384" width="9.140625" style="3"/>
  </cols>
  <sheetData>
    <row r="1" spans="1:4" ht="30.75" customHeight="1" x14ac:dyDescent="0.25"/>
    <row r="2" spans="1:4" ht="27.75" customHeight="1" x14ac:dyDescent="0.25">
      <c r="A2" s="34" t="s">
        <v>38</v>
      </c>
      <c r="B2" s="35"/>
      <c r="C2" s="35"/>
      <c r="D2" s="35"/>
    </row>
    <row r="3" spans="1:4" ht="28.5" customHeight="1" x14ac:dyDescent="0.25">
      <c r="A3" s="4"/>
      <c r="B3" s="26" t="s">
        <v>0</v>
      </c>
      <c r="C3" s="27" t="s">
        <v>5</v>
      </c>
      <c r="D3" s="27" t="s">
        <v>37</v>
      </c>
    </row>
    <row r="4" spans="1:4" ht="51" x14ac:dyDescent="0.25">
      <c r="A4" s="14" t="s">
        <v>2</v>
      </c>
      <c r="B4" s="50" t="s">
        <v>35</v>
      </c>
      <c r="C4" s="16">
        <v>200000</v>
      </c>
      <c r="D4" s="16">
        <v>0</v>
      </c>
    </row>
    <row r="5" spans="1:4" ht="28.5" customHeight="1" x14ac:dyDescent="0.25">
      <c r="A5" s="15" t="s">
        <v>36</v>
      </c>
      <c r="B5" s="28" t="s">
        <v>1</v>
      </c>
      <c r="C5" s="23">
        <v>0</v>
      </c>
      <c r="D5" s="23">
        <v>97000</v>
      </c>
    </row>
    <row r="6" spans="1:4" ht="48.75" customHeight="1" x14ac:dyDescent="0.25">
      <c r="A6" s="14" t="s">
        <v>3</v>
      </c>
      <c r="B6" s="28" t="s">
        <v>45</v>
      </c>
      <c r="C6" s="24">
        <v>342872.33</v>
      </c>
      <c r="D6" s="24">
        <v>405801.53</v>
      </c>
    </row>
    <row r="7" spans="1:4" ht="39" customHeight="1" x14ac:dyDescent="0.25">
      <c r="A7" s="15" t="s">
        <v>46</v>
      </c>
      <c r="B7" s="28" t="s">
        <v>47</v>
      </c>
      <c r="C7" s="23">
        <v>39600</v>
      </c>
      <c r="D7" s="23">
        <v>0</v>
      </c>
    </row>
    <row r="8" spans="1:4" ht="42.75" customHeight="1" x14ac:dyDescent="0.25">
      <c r="A8" s="14" t="s">
        <v>14</v>
      </c>
      <c r="B8" s="28" t="s">
        <v>48</v>
      </c>
      <c r="C8" s="23">
        <v>1631780.77</v>
      </c>
      <c r="D8" s="23">
        <v>1874720.77</v>
      </c>
    </row>
    <row r="9" spans="1:4" ht="42" customHeight="1" x14ac:dyDescent="0.25">
      <c r="A9" s="15" t="s">
        <v>49</v>
      </c>
      <c r="B9" s="28" t="s">
        <v>77</v>
      </c>
      <c r="C9" s="23">
        <v>24000</v>
      </c>
      <c r="D9" s="23">
        <v>0</v>
      </c>
    </row>
    <row r="10" spans="1:4" ht="39" customHeight="1" x14ac:dyDescent="0.25">
      <c r="A10" s="14" t="s">
        <v>51</v>
      </c>
      <c r="B10" s="28" t="s">
        <v>50</v>
      </c>
      <c r="C10" s="23">
        <v>108000</v>
      </c>
      <c r="D10" s="23">
        <v>0</v>
      </c>
    </row>
    <row r="11" spans="1:4" ht="45" customHeight="1" x14ac:dyDescent="0.25">
      <c r="A11" s="15" t="s">
        <v>6</v>
      </c>
      <c r="B11" s="28" t="s">
        <v>52</v>
      </c>
      <c r="C11" s="23">
        <v>973906.79</v>
      </c>
      <c r="D11" s="23">
        <v>1168688.1499999999</v>
      </c>
    </row>
    <row r="12" spans="1:4" ht="48.75" customHeight="1" x14ac:dyDescent="0.25">
      <c r="A12" s="14" t="s">
        <v>53</v>
      </c>
      <c r="B12" s="28" t="s">
        <v>54</v>
      </c>
      <c r="C12" s="23">
        <v>78000</v>
      </c>
      <c r="D12" s="23">
        <v>0</v>
      </c>
    </row>
    <row r="13" spans="1:4" ht="22.5" customHeight="1" x14ac:dyDescent="0.25">
      <c r="A13" s="15" t="s">
        <v>7</v>
      </c>
      <c r="B13" s="49" t="s">
        <v>4</v>
      </c>
      <c r="C13" s="5">
        <v>55000</v>
      </c>
      <c r="D13" s="5">
        <v>64500</v>
      </c>
    </row>
    <row r="14" spans="1:4" ht="26.25" customHeight="1" x14ac:dyDescent="0.25">
      <c r="A14" s="15" t="s">
        <v>11</v>
      </c>
      <c r="B14" s="51" t="s">
        <v>9</v>
      </c>
      <c r="C14" s="20">
        <v>194941.42</v>
      </c>
      <c r="D14" s="21">
        <v>102070.2</v>
      </c>
    </row>
    <row r="15" spans="1:4" ht="22.5" customHeight="1" x14ac:dyDescent="0.25">
      <c r="A15" s="14" t="s">
        <v>12</v>
      </c>
      <c r="B15" s="49" t="s">
        <v>8</v>
      </c>
      <c r="C15" s="5">
        <v>176000</v>
      </c>
      <c r="D15" s="5">
        <v>10000</v>
      </c>
    </row>
    <row r="16" spans="1:4" ht="29.25" customHeight="1" x14ac:dyDescent="0.25">
      <c r="A16" s="14" t="s">
        <v>13</v>
      </c>
      <c r="B16" s="49" t="s">
        <v>56</v>
      </c>
      <c r="C16" s="5">
        <v>3000</v>
      </c>
      <c r="D16" s="5">
        <v>0</v>
      </c>
    </row>
    <row r="17" spans="1:4" ht="29.25" customHeight="1" x14ac:dyDescent="0.25">
      <c r="A17" s="14" t="s">
        <v>15</v>
      </c>
      <c r="B17" s="49" t="s">
        <v>76</v>
      </c>
      <c r="C17" s="5">
        <v>9000</v>
      </c>
      <c r="D17" s="5">
        <v>0</v>
      </c>
    </row>
    <row r="18" spans="1:4" ht="39" customHeight="1" x14ac:dyDescent="0.25">
      <c r="A18" s="14" t="s">
        <v>16</v>
      </c>
      <c r="B18" s="49" t="s">
        <v>55</v>
      </c>
      <c r="C18" s="5">
        <v>20000</v>
      </c>
      <c r="D18" s="5">
        <v>25000</v>
      </c>
    </row>
    <row r="19" spans="1:4" ht="34.5" customHeight="1" x14ac:dyDescent="0.25">
      <c r="A19" s="14" t="s">
        <v>17</v>
      </c>
      <c r="B19" s="49" t="s">
        <v>10</v>
      </c>
      <c r="C19" s="5">
        <v>25000</v>
      </c>
      <c r="D19" s="5">
        <v>0</v>
      </c>
    </row>
    <row r="20" spans="1:4" ht="49.5" customHeight="1" x14ac:dyDescent="0.25">
      <c r="A20" s="14" t="s">
        <v>18</v>
      </c>
      <c r="B20" s="49" t="s">
        <v>57</v>
      </c>
      <c r="C20" s="6">
        <v>100000</v>
      </c>
      <c r="D20" s="7">
        <v>0</v>
      </c>
    </row>
    <row r="21" spans="1:4" ht="30.75" customHeight="1" x14ac:dyDescent="0.25">
      <c r="A21" s="14" t="s">
        <v>19</v>
      </c>
      <c r="B21" s="49" t="s">
        <v>68</v>
      </c>
      <c r="C21" s="52">
        <v>83500</v>
      </c>
      <c r="D21" s="52">
        <v>62475</v>
      </c>
    </row>
    <row r="22" spans="1:4" ht="81" customHeight="1" x14ac:dyDescent="0.25">
      <c r="A22" s="14" t="s">
        <v>23</v>
      </c>
      <c r="B22" s="49" t="s">
        <v>73</v>
      </c>
      <c r="C22" s="47">
        <v>204400</v>
      </c>
      <c r="D22" s="47">
        <v>153050</v>
      </c>
    </row>
    <row r="23" spans="1:4" ht="62.25" customHeight="1" x14ac:dyDescent="0.25">
      <c r="A23" s="14" t="s">
        <v>24</v>
      </c>
      <c r="B23" s="49" t="s">
        <v>58</v>
      </c>
      <c r="C23" s="6">
        <v>79000</v>
      </c>
      <c r="D23" s="10"/>
    </row>
    <row r="24" spans="1:4" ht="22.5" customHeight="1" x14ac:dyDescent="0.25">
      <c r="A24" s="36" t="s">
        <v>20</v>
      </c>
      <c r="B24" s="36"/>
      <c r="C24" s="11">
        <f>SUM(C4:C23)</f>
        <v>4348001.3100000005</v>
      </c>
      <c r="D24" s="11">
        <f>SUM(D4:D23)</f>
        <v>3963305.65</v>
      </c>
    </row>
    <row r="25" spans="1:4" ht="20.25" customHeight="1" x14ac:dyDescent="0.25">
      <c r="A25" s="37" t="s">
        <v>21</v>
      </c>
      <c r="B25" s="37"/>
      <c r="C25" s="37"/>
      <c r="D25" s="37"/>
    </row>
    <row r="26" spans="1:4" x14ac:dyDescent="0.25">
      <c r="A26" s="17" t="s">
        <v>25</v>
      </c>
      <c r="B26" s="31" t="s">
        <v>63</v>
      </c>
      <c r="C26" s="8">
        <v>55000</v>
      </c>
      <c r="D26" s="8"/>
    </row>
    <row r="27" spans="1:4" ht="17.25" customHeight="1" x14ac:dyDescent="0.25">
      <c r="A27" s="17" t="s">
        <v>27</v>
      </c>
      <c r="B27" s="48" t="s">
        <v>22</v>
      </c>
      <c r="C27" s="8">
        <v>30000</v>
      </c>
      <c r="D27" s="8"/>
    </row>
    <row r="28" spans="1:4" x14ac:dyDescent="0.25">
      <c r="A28" s="17" t="s">
        <v>69</v>
      </c>
      <c r="B28" s="33" t="s">
        <v>62</v>
      </c>
      <c r="C28" s="22">
        <v>19510.18</v>
      </c>
      <c r="D28" s="22"/>
    </row>
    <row r="29" spans="1:4" x14ac:dyDescent="0.25">
      <c r="A29" s="17" t="s">
        <v>70</v>
      </c>
      <c r="B29" s="31" t="s">
        <v>64</v>
      </c>
      <c r="C29" s="8">
        <v>5489.82</v>
      </c>
      <c r="D29" s="8"/>
    </row>
    <row r="30" spans="1:4" ht="21" customHeight="1" x14ac:dyDescent="0.25">
      <c r="A30" s="36" t="s">
        <v>20</v>
      </c>
      <c r="B30" s="36"/>
      <c r="C30" s="11">
        <f>SUM(C26:C29)</f>
        <v>110000</v>
      </c>
      <c r="D30" s="11">
        <f>SUM(D26:D29)</f>
        <v>0</v>
      </c>
    </row>
    <row r="31" spans="1:4" ht="21" customHeight="1" x14ac:dyDescent="0.25">
      <c r="A31" s="37" t="s">
        <v>26</v>
      </c>
      <c r="B31" s="38"/>
      <c r="C31" s="38"/>
      <c r="D31" s="38"/>
    </row>
    <row r="32" spans="1:4" ht="22.5" customHeight="1" x14ac:dyDescent="0.25">
      <c r="A32" s="18" t="s">
        <v>31</v>
      </c>
      <c r="B32" s="32" t="s">
        <v>28</v>
      </c>
      <c r="C32" s="5">
        <v>100000</v>
      </c>
      <c r="D32" s="5">
        <v>100000</v>
      </c>
    </row>
    <row r="33" spans="1:8" ht="19.5" customHeight="1" x14ac:dyDescent="0.25">
      <c r="A33" s="18" t="s">
        <v>43</v>
      </c>
      <c r="B33" s="29" t="s">
        <v>29</v>
      </c>
      <c r="C33" s="5">
        <v>40800</v>
      </c>
      <c r="D33" s="5">
        <v>40800</v>
      </c>
    </row>
    <row r="34" spans="1:8" ht="20.25" customHeight="1" x14ac:dyDescent="0.25">
      <c r="A34" s="36" t="s">
        <v>20</v>
      </c>
      <c r="B34" s="36"/>
      <c r="C34" s="11">
        <f>SUM(C32:C33)</f>
        <v>140800</v>
      </c>
      <c r="D34" s="11">
        <f>SUM(D32:D33)</f>
        <v>140800</v>
      </c>
    </row>
    <row r="35" spans="1:8" ht="30" customHeight="1" x14ac:dyDescent="0.25">
      <c r="A35" s="44" t="s">
        <v>33</v>
      </c>
      <c r="B35" s="45"/>
      <c r="C35" s="11">
        <f>C24+C30+C34</f>
        <v>4598801.3100000005</v>
      </c>
      <c r="D35" s="11">
        <f>D24+D30+D34</f>
        <v>4104105.65</v>
      </c>
    </row>
    <row r="36" spans="1:8" ht="16.5" customHeight="1" x14ac:dyDescent="0.25">
      <c r="A36" s="37" t="s">
        <v>30</v>
      </c>
      <c r="B36" s="37"/>
      <c r="C36" s="37"/>
      <c r="D36" s="37"/>
    </row>
    <row r="37" spans="1:8" ht="21" customHeight="1" x14ac:dyDescent="0.25">
      <c r="A37" s="18" t="s">
        <v>59</v>
      </c>
      <c r="B37" s="30" t="s">
        <v>65</v>
      </c>
      <c r="C37" s="19">
        <v>612000</v>
      </c>
      <c r="D37" s="8"/>
      <c r="H37" s="2"/>
    </row>
    <row r="38" spans="1:8" x14ac:dyDescent="0.25">
      <c r="A38" s="17" t="s">
        <v>60</v>
      </c>
      <c r="B38" s="31" t="s">
        <v>39</v>
      </c>
      <c r="C38" s="8">
        <v>21000</v>
      </c>
      <c r="D38" s="8"/>
    </row>
    <row r="39" spans="1:8" x14ac:dyDescent="0.25">
      <c r="A39" s="18" t="s">
        <v>61</v>
      </c>
      <c r="B39" s="33" t="s">
        <v>40</v>
      </c>
      <c r="C39" s="8">
        <v>110000</v>
      </c>
      <c r="D39" s="8"/>
    </row>
    <row r="40" spans="1:8" x14ac:dyDescent="0.25">
      <c r="A40" s="17" t="s">
        <v>71</v>
      </c>
      <c r="B40" s="33" t="s">
        <v>41</v>
      </c>
      <c r="C40" s="8">
        <v>1000</v>
      </c>
      <c r="D40" s="8"/>
    </row>
    <row r="41" spans="1:8" x14ac:dyDescent="0.25">
      <c r="A41" s="18" t="s">
        <v>72</v>
      </c>
      <c r="B41" s="33" t="s">
        <v>42</v>
      </c>
      <c r="C41" s="8">
        <v>10000</v>
      </c>
      <c r="D41" s="8"/>
    </row>
    <row r="42" spans="1:8" x14ac:dyDescent="0.25">
      <c r="A42" s="42" t="s">
        <v>66</v>
      </c>
      <c r="B42" s="43"/>
      <c r="C42" s="2">
        <f>SUM(C37:C41)</f>
        <v>754000</v>
      </c>
    </row>
    <row r="43" spans="1:8" x14ac:dyDescent="0.25">
      <c r="A43" s="17" t="s">
        <v>75</v>
      </c>
      <c r="B43" s="33" t="s">
        <v>32</v>
      </c>
      <c r="C43" s="8"/>
      <c r="D43" s="8">
        <v>700000</v>
      </c>
    </row>
    <row r="44" spans="1:8" x14ac:dyDescent="0.25">
      <c r="A44" s="9"/>
      <c r="B44" s="31"/>
      <c r="C44" s="8"/>
      <c r="D44" s="8">
        <v>380000</v>
      </c>
    </row>
    <row r="45" spans="1:8" x14ac:dyDescent="0.25">
      <c r="A45" s="9"/>
      <c r="B45" s="31" t="s">
        <v>67</v>
      </c>
      <c r="C45" s="8"/>
      <c r="D45" s="1">
        <f>SUM(D43:D44)</f>
        <v>1080000</v>
      </c>
    </row>
    <row r="47" spans="1:8" x14ac:dyDescent="0.25">
      <c r="A47" s="40" t="s">
        <v>34</v>
      </c>
      <c r="B47" s="40"/>
      <c r="C47" s="11">
        <f>C35+C42</f>
        <v>5352801.3100000005</v>
      </c>
      <c r="D47" s="11">
        <f>D35+D45</f>
        <v>5184105.6500000004</v>
      </c>
    </row>
    <row r="48" spans="1:8" x14ac:dyDescent="0.25">
      <c r="A48" s="41"/>
      <c r="B48" s="41"/>
      <c r="C48" s="12"/>
    </row>
    <row r="49" spans="1:5" x14ac:dyDescent="0.25">
      <c r="B49" s="46" t="s">
        <v>44</v>
      </c>
      <c r="C49" s="46"/>
      <c r="D49" s="13">
        <f>D47-C47</f>
        <v>-168695.66000000015</v>
      </c>
    </row>
    <row r="50" spans="1:5" x14ac:dyDescent="0.25">
      <c r="B50" s="46" t="s">
        <v>74</v>
      </c>
      <c r="C50" s="46"/>
      <c r="D50" s="13">
        <f>D49-D52</f>
        <v>-275666.33000000013</v>
      </c>
    </row>
    <row r="51" spans="1:5" ht="14.25" customHeight="1" x14ac:dyDescent="0.25">
      <c r="A51" s="39"/>
      <c r="B51" s="39"/>
    </row>
    <row r="52" spans="1:5" x14ac:dyDescent="0.25">
      <c r="D52" s="13">
        <v>106970.67</v>
      </c>
      <c r="E52" s="13"/>
    </row>
    <row r="53" spans="1:5" x14ac:dyDescent="0.25">
      <c r="E53" s="25"/>
    </row>
    <row r="56" spans="1:5" x14ac:dyDescent="0.25">
      <c r="E56" s="13"/>
    </row>
  </sheetData>
  <mergeCells count="14">
    <mergeCell ref="A51:B51"/>
    <mergeCell ref="A47:B47"/>
    <mergeCell ref="A48:B48"/>
    <mergeCell ref="A42:B42"/>
    <mergeCell ref="A34:B34"/>
    <mergeCell ref="A36:D36"/>
    <mergeCell ref="A35:B35"/>
    <mergeCell ref="B49:C49"/>
    <mergeCell ref="B50:C50"/>
    <mergeCell ref="A2:D2"/>
    <mergeCell ref="A24:B24"/>
    <mergeCell ref="A25:D25"/>
    <mergeCell ref="A30:B30"/>
    <mergeCell ref="A31:D31"/>
  </mergeCells>
  <pageMargins left="0.39370078740157483" right="0.19685039370078741" top="0.55118110236220474" bottom="0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+ PRZYCHODY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2018-05-09T15:08:03Z</cp:lastPrinted>
  <dcterms:created xsi:type="dcterms:W3CDTF">2017-10-02T12:01:31Z</dcterms:created>
  <dcterms:modified xsi:type="dcterms:W3CDTF">2018-05-18T11:05:16Z</dcterms:modified>
</cp:coreProperties>
</file>